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cuments\Denilton\"/>
    </mc:Choice>
  </mc:AlternateContent>
  <xr:revisionPtr revIDLastSave="0" documentId="8_{0FB61012-8ACC-430A-85DE-4D51892ADF25}" xr6:coauthVersionLast="47" xr6:coauthVersionMax="47" xr10:uidLastSave="{00000000-0000-0000-0000-000000000000}"/>
  <bookViews>
    <workbookView xWindow="-120" yWindow="-120" windowWidth="19440" windowHeight="10320" xr2:uid="{11852ADF-C229-4C45-9B5C-9F0F506ABA51}"/>
  </bookViews>
  <sheets>
    <sheet name="Aula 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D36" i="2"/>
  <c r="E35" i="2"/>
  <c r="E34" i="2"/>
  <c r="D35" i="2"/>
  <c r="D34" i="2"/>
  <c r="C34" i="2"/>
  <c r="B34" i="2"/>
  <c r="A36" i="2"/>
  <c r="A35" i="2"/>
  <c r="A34" i="2"/>
  <c r="E5" i="2"/>
  <c r="B26" i="2"/>
  <c r="B19" i="2"/>
  <c r="B28" i="2" l="1"/>
  <c r="B30" i="2" s="1"/>
</calcChain>
</file>

<file path=xl/sharedStrings.xml><?xml version="1.0" encoding="utf-8"?>
<sst xmlns="http://schemas.openxmlformats.org/spreadsheetml/2006/main" count="41" uniqueCount="36">
  <si>
    <t>DESPESAS DO MÊS</t>
  </si>
  <si>
    <t>ÍTEM</t>
  </si>
  <si>
    <t>VALOR</t>
  </si>
  <si>
    <t>MERCADO</t>
  </si>
  <si>
    <t>FEIRA</t>
  </si>
  <si>
    <t>CONDOMÍNIO</t>
  </si>
  <si>
    <t>GÁS</t>
  </si>
  <si>
    <t>INTERNET</t>
  </si>
  <si>
    <t>COMBUSTÍVEL</t>
  </si>
  <si>
    <t>LUZ</t>
  </si>
  <si>
    <t>LAZER</t>
  </si>
  <si>
    <t>CURSO</t>
  </si>
  <si>
    <t>IPTU</t>
  </si>
  <si>
    <t>IPVA</t>
  </si>
  <si>
    <t>PLANO DE SAÚDE</t>
  </si>
  <si>
    <t>TOTAL</t>
  </si>
  <si>
    <t>PET</t>
  </si>
  <si>
    <t>FARMÁCIA</t>
  </si>
  <si>
    <t>FONTE</t>
  </si>
  <si>
    <t>FAB</t>
  </si>
  <si>
    <t>SME</t>
  </si>
  <si>
    <t>SEEC</t>
  </si>
  <si>
    <t>RECEITA EXTRA</t>
  </si>
  <si>
    <t>ALUGUEL</t>
  </si>
  <si>
    <t>UFRN</t>
  </si>
  <si>
    <t>SALDO</t>
  </si>
  <si>
    <t>FUNÇÕES ESTATÍSTICAS</t>
  </si>
  <si>
    <t>MÉDIA</t>
  </si>
  <si>
    <t>MÁXIMA</t>
  </si>
  <si>
    <t>MÍNIMA</t>
  </si>
  <si>
    <t xml:space="preserve">MAIOR </t>
  </si>
  <si>
    <t>MENOR</t>
  </si>
  <si>
    <t>RECEITAS  MÊS</t>
  </si>
  <si>
    <t>TOTAL  RECEITA</t>
  </si>
  <si>
    <t>CART. CRÉDITO</t>
  </si>
  <si>
    <t>TELEFONIA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</si>
</sst>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3" fillId="0" borderId="0" xfId="0" applyFont="1"/>
    <xf numFmtId="164" fontId="0" fillId="0" borderId="0" xfId="0" applyNumberFormat="1" applyAlignment="1">
      <alignment horizontal="distributed" vertical="center"/>
    </xf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164" fontId="0" fillId="0" borderId="2" xfId="0" applyNumberForma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2" xfId="0" applyNumberFormat="1" applyFont="1" applyBorder="1" applyAlignment="1">
      <alignment horizontal="distributed" vertical="center" wrapText="1"/>
    </xf>
    <xf numFmtId="0" fontId="0" fillId="0" borderId="2" xfId="0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/>
    <xf numFmtId="0" fontId="5" fillId="0" borderId="2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'Aula 1'!$A$3:$A$18</c:f>
              <c:strCache>
                <c:ptCount val="16"/>
                <c:pt idx="0">
                  <c:v>CART. CRÉDITO</c:v>
                </c:pt>
                <c:pt idx="1">
                  <c:v>MERCADO</c:v>
                </c:pt>
                <c:pt idx="2">
                  <c:v>FEIRA</c:v>
                </c:pt>
                <c:pt idx="3">
                  <c:v>CONDOMÍNIO</c:v>
                </c:pt>
                <c:pt idx="4">
                  <c:v>GÁS</c:v>
                </c:pt>
                <c:pt idx="5">
                  <c:v>TELEFONIA</c:v>
                </c:pt>
                <c:pt idx="6">
                  <c:v>INTERNET</c:v>
                </c:pt>
                <c:pt idx="7">
                  <c:v>COMBUSTÍVEL</c:v>
                </c:pt>
                <c:pt idx="8">
                  <c:v>PET</c:v>
                </c:pt>
                <c:pt idx="9">
                  <c:v>LUZ</c:v>
                </c:pt>
                <c:pt idx="10">
                  <c:v>FARMÁCIA</c:v>
                </c:pt>
                <c:pt idx="11">
                  <c:v>LAZER</c:v>
                </c:pt>
                <c:pt idx="12">
                  <c:v>CURSO</c:v>
                </c:pt>
                <c:pt idx="13">
                  <c:v>IPTU</c:v>
                </c:pt>
                <c:pt idx="14">
                  <c:v>IPVA</c:v>
                </c:pt>
                <c:pt idx="15">
                  <c:v>PLANO DE SAÚDE</c:v>
                </c:pt>
              </c:strCache>
            </c:strRef>
          </c:cat>
          <c:val>
            <c:numRef>
              <c:f>'Aula 1'!$B$3:$B$18</c:f>
              <c:numCache>
                <c:formatCode>"R$"\ #,##0.00</c:formatCode>
                <c:ptCount val="16"/>
                <c:pt idx="0">
                  <c:v>9500</c:v>
                </c:pt>
                <c:pt idx="1">
                  <c:v>2000</c:v>
                </c:pt>
                <c:pt idx="2">
                  <c:v>3000</c:v>
                </c:pt>
                <c:pt idx="3">
                  <c:v>1400</c:v>
                </c:pt>
                <c:pt idx="4">
                  <c:v>45</c:v>
                </c:pt>
                <c:pt idx="5">
                  <c:v>320</c:v>
                </c:pt>
                <c:pt idx="6">
                  <c:v>210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300</c:v>
                </c:pt>
                <c:pt idx="11">
                  <c:v>1200</c:v>
                </c:pt>
                <c:pt idx="12">
                  <c:v>1300</c:v>
                </c:pt>
                <c:pt idx="13">
                  <c:v>5000</c:v>
                </c:pt>
                <c:pt idx="14">
                  <c:v>2500</c:v>
                </c:pt>
                <c:pt idx="15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F-4B77-9163-6F73AD8D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60128"/>
        <c:axId val="1628728544"/>
      </c:barChart>
      <c:catAx>
        <c:axId val="675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8728544"/>
        <c:crosses val="autoZero"/>
        <c:auto val="1"/>
        <c:lblAlgn val="ctr"/>
        <c:lblOffset val="100"/>
        <c:noMultiLvlLbl val="0"/>
      </c:catAx>
      <c:valAx>
        <c:axId val="16287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56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'Aula 1'!$B$22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'Aula 1'!$A$23:$A$26</c:f>
              <c:strCache>
                <c:ptCount val="4"/>
                <c:pt idx="0">
                  <c:v>FAB</c:v>
                </c:pt>
                <c:pt idx="1">
                  <c:v>SME</c:v>
                </c:pt>
                <c:pt idx="2">
                  <c:v>SEEC</c:v>
                </c:pt>
                <c:pt idx="3">
                  <c:v>TOTAL</c:v>
                </c:pt>
              </c:strCache>
            </c:strRef>
          </c:cat>
          <c:val>
            <c:numRef>
              <c:f>'Aula 1'!$B$23:$B$26</c:f>
              <c:numCache>
                <c:formatCode>"R$"\ #,##0.00</c:formatCode>
                <c:ptCount val="4"/>
                <c:pt idx="0">
                  <c:v>6500</c:v>
                </c:pt>
                <c:pt idx="1">
                  <c:v>6200</c:v>
                </c:pt>
                <c:pt idx="2">
                  <c:v>17000</c:v>
                </c:pt>
                <c:pt idx="3">
                  <c:v>29700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2-4D14-84C3-A588DAA6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88336"/>
        <c:axId val="1104809872"/>
        <c:axId val="0"/>
      </c:bar3DChart>
      <c:catAx>
        <c:axId val="1169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809872"/>
        <c:crosses val="autoZero"/>
        <c:auto val="1"/>
        <c:lblAlgn val="ctr"/>
        <c:lblOffset val="100"/>
        <c:noMultiLvlLbl val="0"/>
      </c:catAx>
      <c:valAx>
        <c:axId val="11048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9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63501</xdr:colOff>
      <xdr:row>5</xdr:row>
      <xdr:rowOff>14817</xdr:rowOff>
    </xdr:from>
    <xdr:to>
      <xdr:col>6</xdr:col>
      <xdr:colOff>603697</xdr:colOff>
      <xdr:row>18</xdr:row>
      <xdr:rowOff>143933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C0B91-C52F-0397-5095-95B7F2CEB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84666</xdr:colOff>
      <xdr:row>18</xdr:row>
      <xdr:rowOff>116416</xdr:rowOff>
    </xdr:from>
    <xdr:to>
      <xdr:col>6</xdr:col>
      <xdr:colOff>603697</xdr:colOff>
      <xdr:row>29</xdr:row>
      <xdr:rowOff>116418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14FBFE-E0E1-922E-BD57-2716D31AF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801-7C23-4079-BF10-69DF16D27504}">
  <dimension ref="A1:N36"/>
  <sheetViews>
    <sheetView tabSelected="1" topLeftCell="A25" zoomScale="96" zoomScaleNormal="96" workbookViewId="0">
      <selection activeCell="G35" sqref="G35"/>
    </sheetView>
  </sheetViews>
  <sheetFormatPr defaultRowHeight="15" x14ac:dyDescent="0.25"/>
  <cols>
    <col min="1" max="1" width="21.85546875" bestFit="1" customWidth="1"/>
    <col min="2" max="2" width="15" bestFit="1" customWidth="1"/>
    <col min="4" max="4" width="12.140625" bestFit="1" customWidth="1"/>
    <col min="5" max="5" width="12.5703125" bestFit="1" customWidth="1"/>
    <col min="10" max="11" width="11.5703125" bestFit="1" customWidth="1"/>
    <col min="12" max="12" width="9.28515625" bestFit="1" customWidth="1"/>
    <col min="13" max="13" width="11.42578125" bestFit="1" customWidth="1"/>
    <col min="14" max="14" width="9.85546875" bestFit="1" customWidth="1"/>
  </cols>
  <sheetData>
    <row r="1" spans="1:14" ht="24.75" customHeight="1" x14ac:dyDescent="0.25">
      <c r="A1" s="13" t="s">
        <v>0</v>
      </c>
      <c r="B1" s="14"/>
      <c r="D1" s="17" t="s">
        <v>22</v>
      </c>
      <c r="E1" s="18"/>
    </row>
    <row r="2" spans="1:14" ht="15.75" x14ac:dyDescent="0.25">
      <c r="A2" s="8" t="s">
        <v>1</v>
      </c>
      <c r="B2" s="9" t="s">
        <v>2</v>
      </c>
      <c r="D2" s="4" t="s">
        <v>18</v>
      </c>
      <c r="E2" s="5" t="s">
        <v>2</v>
      </c>
    </row>
    <row r="3" spans="1:14" ht="15.75" x14ac:dyDescent="0.25">
      <c r="A3" s="10" t="s">
        <v>34</v>
      </c>
      <c r="B3" s="11">
        <v>9500</v>
      </c>
      <c r="D3" s="6" t="s">
        <v>23</v>
      </c>
      <c r="E3" s="7">
        <v>1200</v>
      </c>
    </row>
    <row r="4" spans="1:14" ht="15.75" x14ac:dyDescent="0.25">
      <c r="A4" s="10" t="s">
        <v>3</v>
      </c>
      <c r="B4" s="11">
        <v>2000</v>
      </c>
      <c r="D4" s="6" t="s">
        <v>24</v>
      </c>
      <c r="E4" s="7">
        <v>2500</v>
      </c>
    </row>
    <row r="5" spans="1:14" ht="15.75" x14ac:dyDescent="0.25">
      <c r="A5" s="10" t="s">
        <v>4</v>
      </c>
      <c r="B5" s="11">
        <v>3000</v>
      </c>
      <c r="D5" s="6" t="s">
        <v>15</v>
      </c>
      <c r="E5" s="7">
        <f>SUM(E3:E4)</f>
        <v>3700</v>
      </c>
    </row>
    <row r="6" spans="1:14" ht="15.75" x14ac:dyDescent="0.25">
      <c r="A6" s="10" t="s">
        <v>5</v>
      </c>
      <c r="B6" s="11">
        <v>1400</v>
      </c>
      <c r="E6" s="3"/>
    </row>
    <row r="7" spans="1:14" ht="15.75" x14ac:dyDescent="0.25">
      <c r="A7" s="10" t="s">
        <v>6</v>
      </c>
      <c r="B7" s="11">
        <v>45</v>
      </c>
    </row>
    <row r="8" spans="1:14" ht="15.75" x14ac:dyDescent="0.25">
      <c r="A8" s="10" t="s">
        <v>35</v>
      </c>
      <c r="B8" s="11">
        <v>320</v>
      </c>
    </row>
    <row r="9" spans="1:14" ht="15.75" x14ac:dyDescent="0.25">
      <c r="A9" s="10" t="s">
        <v>7</v>
      </c>
      <c r="B9" s="11">
        <v>210</v>
      </c>
      <c r="J9" s="1"/>
      <c r="K9" s="1"/>
      <c r="L9" s="1"/>
      <c r="M9" s="1"/>
      <c r="N9" s="1"/>
    </row>
    <row r="10" spans="1:14" ht="15.75" x14ac:dyDescent="0.25">
      <c r="A10" s="10" t="s">
        <v>8</v>
      </c>
      <c r="B10" s="11">
        <v>600</v>
      </c>
    </row>
    <row r="11" spans="1:14" ht="15.75" x14ac:dyDescent="0.25">
      <c r="A11" s="10" t="s">
        <v>16</v>
      </c>
      <c r="B11" s="11">
        <v>600</v>
      </c>
    </row>
    <row r="12" spans="1:14" ht="15.75" x14ac:dyDescent="0.25">
      <c r="A12" s="10" t="s">
        <v>9</v>
      </c>
      <c r="B12" s="11">
        <v>600</v>
      </c>
    </row>
    <row r="13" spans="1:14" ht="15.75" x14ac:dyDescent="0.25">
      <c r="A13" s="10" t="s">
        <v>17</v>
      </c>
      <c r="B13" s="11">
        <v>300</v>
      </c>
    </row>
    <row r="14" spans="1:14" ht="15.75" x14ac:dyDescent="0.25">
      <c r="A14" s="10" t="s">
        <v>10</v>
      </c>
      <c r="B14" s="11">
        <v>1200</v>
      </c>
    </row>
    <row r="15" spans="1:14" ht="15.75" x14ac:dyDescent="0.25">
      <c r="A15" s="10" t="s">
        <v>11</v>
      </c>
      <c r="B15" s="11">
        <v>1300</v>
      </c>
    </row>
    <row r="16" spans="1:14" ht="15.75" x14ac:dyDescent="0.25">
      <c r="A16" s="10" t="s">
        <v>12</v>
      </c>
      <c r="B16" s="11">
        <v>5000</v>
      </c>
    </row>
    <row r="17" spans="1:5" ht="15.75" x14ac:dyDescent="0.25">
      <c r="A17" s="10" t="s">
        <v>13</v>
      </c>
      <c r="B17" s="11">
        <v>2500</v>
      </c>
    </row>
    <row r="18" spans="1:5" ht="15.75" x14ac:dyDescent="0.25">
      <c r="A18" s="10" t="s">
        <v>14</v>
      </c>
      <c r="B18" s="11">
        <v>900</v>
      </c>
    </row>
    <row r="19" spans="1:5" ht="15.75" x14ac:dyDescent="0.25">
      <c r="A19" s="10" t="s">
        <v>15</v>
      </c>
      <c r="B19" s="11">
        <f>SUM(B3:B18)</f>
        <v>29475</v>
      </c>
    </row>
    <row r="21" spans="1:5" ht="15.75" x14ac:dyDescent="0.25">
      <c r="A21" s="15" t="s">
        <v>32</v>
      </c>
      <c r="B21" s="16"/>
    </row>
    <row r="22" spans="1:5" ht="15.75" x14ac:dyDescent="0.25">
      <c r="A22" s="10" t="s">
        <v>18</v>
      </c>
      <c r="B22" s="12" t="s">
        <v>2</v>
      </c>
    </row>
    <row r="23" spans="1:5" ht="15.75" x14ac:dyDescent="0.25">
      <c r="A23" s="10" t="s">
        <v>19</v>
      </c>
      <c r="B23" s="7">
        <v>6500</v>
      </c>
    </row>
    <row r="24" spans="1:5" ht="15.75" x14ac:dyDescent="0.25">
      <c r="A24" s="10" t="s">
        <v>20</v>
      </c>
      <c r="B24" s="7">
        <v>6200</v>
      </c>
    </row>
    <row r="25" spans="1:5" ht="15.75" x14ac:dyDescent="0.25">
      <c r="A25" s="10" t="s">
        <v>21</v>
      </c>
      <c r="B25" s="7">
        <v>17000</v>
      </c>
    </row>
    <row r="26" spans="1:5" ht="15.75" x14ac:dyDescent="0.25">
      <c r="A26" s="10" t="s">
        <v>15</v>
      </c>
      <c r="B26" s="7">
        <f>SUM(B23:B25)</f>
        <v>29700</v>
      </c>
    </row>
    <row r="28" spans="1:5" ht="15.75" x14ac:dyDescent="0.25">
      <c r="A28" s="2" t="s">
        <v>33</v>
      </c>
      <c r="B28" s="1">
        <f>B26+E5</f>
        <v>33400</v>
      </c>
    </row>
    <row r="30" spans="1:5" ht="15.75" x14ac:dyDescent="0.25">
      <c r="A30" s="2" t="s">
        <v>25</v>
      </c>
      <c r="B30" s="1">
        <f>B28-B19</f>
        <v>3925</v>
      </c>
    </row>
    <row r="31" spans="1:5" ht="20.25" customHeight="1" thickBot="1" x14ac:dyDescent="0.3"/>
    <row r="32" spans="1:5" x14ac:dyDescent="0.25">
      <c r="A32" s="27" t="s">
        <v>26</v>
      </c>
      <c r="B32" s="28"/>
      <c r="C32" s="28"/>
      <c r="D32" s="28"/>
      <c r="E32" s="29"/>
    </row>
    <row r="33" spans="1:5" ht="15.75" x14ac:dyDescent="0.25">
      <c r="A33" s="10" t="s">
        <v>27</v>
      </c>
      <c r="B33" s="19" t="s">
        <v>28</v>
      </c>
      <c r="C33" s="19" t="s">
        <v>29</v>
      </c>
      <c r="D33" s="19" t="s">
        <v>30</v>
      </c>
      <c r="E33" s="20" t="s">
        <v>31</v>
      </c>
    </row>
    <row r="34" spans="1:5" x14ac:dyDescent="0.25">
      <c r="A34" s="21">
        <f>AVERAGE(B3:B18)</f>
        <v>1842.1875</v>
      </c>
      <c r="B34" s="22">
        <f>MAX(B3:B18)</f>
        <v>9500</v>
      </c>
      <c r="C34" s="22">
        <f>MIN(B3:B18)</f>
        <v>45</v>
      </c>
      <c r="D34" s="22">
        <f>LARGE(B3:B18,1)</f>
        <v>9500</v>
      </c>
      <c r="E34" s="23">
        <f>SMALL(B3:B18,1)</f>
        <v>45</v>
      </c>
    </row>
    <row r="35" spans="1:5" x14ac:dyDescent="0.25">
      <c r="A35" s="21">
        <f>SUM(A34)</f>
        <v>1842.1875</v>
      </c>
      <c r="B35" s="22"/>
      <c r="C35" s="22"/>
      <c r="D35" s="22">
        <f>LARGE(B3:B18,2)</f>
        <v>5000</v>
      </c>
      <c r="E35" s="23">
        <f>SMALL(B3:B18,2)</f>
        <v>210</v>
      </c>
    </row>
    <row r="36" spans="1:5" ht="15.75" thickBot="1" x14ac:dyDescent="0.3">
      <c r="A36" s="24">
        <f>SUM(B3:B18)/COUNTA(A3:A18)</f>
        <v>1842.1875</v>
      </c>
      <c r="B36" s="25"/>
      <c r="C36" s="25"/>
      <c r="D36" s="25">
        <f>LARGE(B3:B18,3)</f>
        <v>3000</v>
      </c>
      <c r="E36" s="26">
        <f>SMALL(B3:B18,3)</f>
        <v>300</v>
      </c>
    </row>
  </sheetData>
  <mergeCells count="4">
    <mergeCell ref="A1:B1"/>
    <mergeCell ref="A21:B21"/>
    <mergeCell ref="D1:E1"/>
    <mergeCell ref="A32:E32"/>
  </mergeCells>
  <conditionalFormatting sqref="B30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>&amp;L&amp;T&amp;CSECRETARIA DE EDUCAÇÃO DE NATAL
NÚCLEO DE TECNOLOGIA EDUCACIONAL DE NATAL&amp;R&amp;D</oddHeader>
    <oddFooter>&amp;LProf. Denilton S. Oliveira&amp;CCurso de Informática Intermediária&amp;RPágina: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</dc:creator>
  <cp:lastModifiedBy>SME</cp:lastModifiedBy>
  <cp:lastPrinted>2023-12-18T19:05:48Z</cp:lastPrinted>
  <dcterms:created xsi:type="dcterms:W3CDTF">2023-12-11T16:32:26Z</dcterms:created>
  <dcterms:modified xsi:type="dcterms:W3CDTF">2023-12-18T19:06:52Z</dcterms:modified>
</cp:coreProperties>
</file>